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70" windowHeight="1410"/>
  </bookViews>
  <sheets>
    <sheet name="ЗВІТ 3 кв.2024" sheetId="1" r:id="rId1"/>
  </sheets>
  <definedNames>
    <definedName name="_xlnm.Print_Area" localSheetId="0">'ЗВІТ 3 кв.2024'!$A$1:$F$133</definedName>
  </definedNames>
  <calcPr calcId="125725"/>
</workbook>
</file>

<file path=xl/calcChain.xml><?xml version="1.0" encoding="utf-8"?>
<calcChain xmlns="http://schemas.openxmlformats.org/spreadsheetml/2006/main">
  <c r="E95" i="1"/>
  <c r="D33"/>
  <c r="E60" l="1"/>
  <c r="E87" l="1"/>
  <c r="E73"/>
  <c r="E83"/>
  <c r="C45" l="1"/>
  <c r="C54"/>
  <c r="C70"/>
  <c r="E116"/>
  <c r="E118"/>
  <c r="D94"/>
  <c r="E85"/>
  <c r="D98"/>
  <c r="E98" s="1"/>
  <c r="E100"/>
  <c r="E99"/>
  <c r="E89"/>
  <c r="E41"/>
  <c r="E40"/>
  <c r="E29"/>
  <c r="E74" l="1"/>
  <c r="E77"/>
  <c r="E76"/>
  <c r="E75"/>
  <c r="D54"/>
  <c r="E49"/>
  <c r="E48"/>
  <c r="E47"/>
  <c r="D78"/>
  <c r="C78"/>
  <c r="E34"/>
  <c r="E31"/>
  <c r="D57" l="1"/>
  <c r="D64"/>
  <c r="E78"/>
  <c r="E54"/>
  <c r="E33"/>
  <c r="E45" l="1"/>
</calcChain>
</file>

<file path=xl/sharedStrings.xml><?xml version="1.0" encoding="utf-8"?>
<sst xmlns="http://schemas.openxmlformats.org/spreadsheetml/2006/main" count="134" uniqueCount="124">
  <si>
    <t xml:space="preserve"> </t>
  </si>
  <si>
    <t>коди</t>
  </si>
  <si>
    <t>Рік</t>
  </si>
  <si>
    <t>за ЄДРПОУ</t>
  </si>
  <si>
    <t>Орган управління</t>
  </si>
  <si>
    <t>за СПОДУ</t>
  </si>
  <si>
    <t>Галузь</t>
  </si>
  <si>
    <t>за ЗКГНГ</t>
  </si>
  <si>
    <t>Вид економічної діяльності</t>
  </si>
  <si>
    <t>за КВЕД</t>
  </si>
  <si>
    <t>Місцезнаходження</t>
  </si>
  <si>
    <t>Телефон</t>
  </si>
  <si>
    <t>Прізвище та ініціали керівника</t>
  </si>
  <si>
    <t xml:space="preserve">                                                 Основні фінансові показники</t>
  </si>
  <si>
    <t>Одиниці виміру: тис. гривень</t>
  </si>
  <si>
    <t xml:space="preserve">                                                        І. Формування прибутку підприємства</t>
  </si>
  <si>
    <t>Доходи</t>
  </si>
  <si>
    <t>Дохід (виручка) від реалізації продукції (товарів, робіт, послуг) </t>
  </si>
  <si>
    <t>в т.ч. за рахунок бюджетних коштів</t>
  </si>
  <si>
    <t>Податок на додану вартість </t>
  </si>
  <si>
    <t>Інші вирахування з доходу </t>
  </si>
  <si>
    <t>Чистий дохід (виручка) від реалізації продукції (товарів, робіт, послуг) </t>
  </si>
  <si>
    <t>Інші операційні доходи</t>
  </si>
  <si>
    <t>у тому числі: </t>
  </si>
  <si>
    <t>дохід від операційної оренди активів </t>
  </si>
  <si>
    <t>одержані гранти та субсидії </t>
  </si>
  <si>
    <t>дохід від реалізації необоротних активів, утримуваних для продажу </t>
  </si>
  <si>
    <t>Дохід від участі в капіталі </t>
  </si>
  <si>
    <t>Інші фінансові доходи </t>
  </si>
  <si>
    <t>Інші доходи </t>
  </si>
  <si>
    <t>у тому числі:</t>
  </si>
  <si>
    <t>дохід від реалізації фінансових інвестицій </t>
  </si>
  <si>
    <t>дохід від безоплатно одержаних активів </t>
  </si>
  <si>
    <t xml:space="preserve">Усього доходів </t>
  </si>
  <si>
    <t>Витрати</t>
  </si>
  <si>
    <t>Собівартість реалізованої продукції (товарів, робіт і послуг)</t>
  </si>
  <si>
    <t>Адміністративні витрати</t>
  </si>
  <si>
    <t>Витрати на збут</t>
  </si>
  <si>
    <t>Інші операційні витрати</t>
  </si>
  <si>
    <t>Фінансові витрати </t>
  </si>
  <si>
    <t>Витрати від участі в капіталі </t>
  </si>
  <si>
    <t>Інші витрати </t>
  </si>
  <si>
    <t>Усього витрати</t>
  </si>
  <si>
    <t>Фінансові результати діяльності:</t>
  </si>
  <si>
    <t>Валовий прибуток (збиток):</t>
  </si>
  <si>
    <t>прибуток</t>
  </si>
  <si>
    <t>збиток</t>
  </si>
  <si>
    <t>Фінансові результати від операційної діяльності </t>
  </si>
  <si>
    <t>прибуток </t>
  </si>
  <si>
    <t>збиток </t>
  </si>
  <si>
    <t>Фінансові результати від звичайної діяльності до оподаткування:</t>
  </si>
  <si>
    <t>Податок на прибуток </t>
  </si>
  <si>
    <t>Чистий:</t>
  </si>
  <si>
    <t>Відрахування частини прибутку до бюджету</t>
  </si>
  <si>
    <t>II. Елементи операційних витрат (разом)</t>
  </si>
  <si>
    <t>Матеріальні затрати </t>
  </si>
  <si>
    <t>Витрати на оплату праці </t>
  </si>
  <si>
    <t>Відрахування на соціальні заходи </t>
  </si>
  <si>
    <t>Амортизація </t>
  </si>
  <si>
    <t>Інші операційні витрати </t>
  </si>
  <si>
    <t>Разом (сума рядків з 240 по 280): </t>
  </si>
  <si>
    <t xml:space="preserve">    Ш. Обов’язкові платежі підприємства до бюджету та державних цільових фондів</t>
  </si>
  <si>
    <t>Сплата поточних податків та обов’язкових платежів до державного бюджету, у тому числі:</t>
  </si>
  <si>
    <t>податок на прибуток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</si>
  <si>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</si>
  <si>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</si>
  <si>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відрахування частини чистого прибутку комунальними підприємствами</t>
  </si>
  <si>
    <t>304/1</t>
  </si>
  <si>
    <t>інші</t>
  </si>
  <si>
    <t>304/2</t>
  </si>
  <si>
    <t>Погашення податкової заборгованості, у тому числі:</t>
  </si>
  <si>
    <t>до державних цільових фондів</t>
  </si>
  <si>
    <t>неустойки (штрафи, пені)</t>
  </si>
  <si>
    <t>Внески до державних цільових фондів, у тому числі:</t>
  </si>
  <si>
    <r>
      <t>внески до фондів соціального страхування -</t>
    </r>
    <r>
      <rPr>
        <sz val="14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єдиний внесок на загальнообов'язкове державне соціальне страхування</t>
    </r>
    <r>
      <rPr>
        <sz val="14"/>
        <color indexed="8"/>
        <rFont val="Times New Roman"/>
        <family val="1"/>
        <charset val="204"/>
      </rPr>
      <t xml:space="preserve">               </t>
    </r>
  </si>
  <si>
    <t>Інші обов’язкові платежі, у тому числі:</t>
  </si>
  <si>
    <t>IV. Капітальні інвестиції протягом року</t>
  </si>
  <si>
    <t>Капітальне будівництво </t>
  </si>
  <si>
    <t>в т. ч. за рахунок бюджетних коштів </t>
  </si>
  <si>
    <t>Придбання (виготовлення) основних засобів та інших необоротних матеріальних активів, </t>
  </si>
  <si>
    <t>Придбання (створення) нематеріальних активів, </t>
  </si>
  <si>
    <t>Погашення отриманих на капітальні інвестиції позик </t>
  </si>
  <si>
    <t>Модернізація, модифікація, дообладнання, реконструкція, інші види поліпшення необоротних активів, </t>
  </si>
  <si>
    <t>Разом (сума рядків  340, 350, 360, 370, 380) </t>
  </si>
  <si>
    <t>в т. ч. за рахунок бюджетних коштів (сума рядків 341, 351, 361, 371, 381) </t>
  </si>
  <si>
    <t xml:space="preserve">                                                               V. Додаткова інформація</t>
  </si>
  <si>
    <t>Чисельність працівників </t>
  </si>
  <si>
    <t>Первісна вартість основних засобів </t>
  </si>
  <si>
    <t>Податкова заборгованість </t>
  </si>
  <si>
    <t>Заборгованість перед працівниками із виплати заробітної плати </t>
  </si>
  <si>
    <t>погашення реструктуризованих та відстрочених сум, що підлягають сплаті у поточному році до бюджету</t>
  </si>
  <si>
    <t>Інші податки, у тому числі (розшифрувати):</t>
  </si>
  <si>
    <t>Керівник</t>
  </si>
  <si>
    <t>(ініціали, прізвище)</t>
  </si>
  <si>
    <t xml:space="preserve">(підпис) </t>
  </si>
  <si>
    <t>План</t>
  </si>
  <si>
    <t>Факт</t>
  </si>
  <si>
    <t xml:space="preserve">Відхилення
(+,-)
</t>
  </si>
  <si>
    <t>Код рядка</t>
  </si>
  <si>
    <t xml:space="preserve">Виконання
( %)
</t>
  </si>
  <si>
    <t>(квартрал,рік)</t>
  </si>
  <si>
    <t xml:space="preserve">ЗВІТ ПРО ВИКОНАННЯ ФІНАНСОВОГО ПЛАНУ ПІДПРИЄМСТВА </t>
  </si>
  <si>
    <r>
      <t>ЗАТВЕРДЖЕНО</t>
    </r>
    <r>
      <rPr>
        <sz val="14"/>
        <color indexed="8"/>
        <rFont val="Times New Roman"/>
        <family val="1"/>
        <charset val="204"/>
      </rPr>
      <t xml:space="preserve"> </t>
    </r>
  </si>
  <si>
    <t>Рішення виконавчого комітету</t>
  </si>
  <si>
    <t>ПОГОДЖЕНО</t>
  </si>
  <si>
    <t>інші (військ. Зб.)</t>
  </si>
  <si>
    <t>Діяльність у сфері телевізійного мовлення</t>
  </si>
  <si>
    <t>17500, Чернігівська область, місто Прилуки, вулиця Київська, 192</t>
  </si>
  <si>
    <t>7 -35-79, 3-00-00</t>
  </si>
  <si>
    <t>Павлютіна Ірина Миколаївна</t>
  </si>
  <si>
    <t>60.20</t>
  </si>
  <si>
    <t>місцеві податки та збори (земельн. податок, еколог., оренда)</t>
  </si>
  <si>
    <t>інші платежі (розшифрувати) ПДФО</t>
  </si>
  <si>
    <t>Заступник міського голови з питань діяльності виконавчих органів ради</t>
  </si>
  <si>
    <t>Павлютіна І. М.</t>
  </si>
  <si>
    <t xml:space="preserve">_________________________________________ </t>
  </si>
  <si>
    <r>
      <t xml:space="preserve">Підприємство </t>
    </r>
    <r>
      <rPr>
        <b/>
        <sz val="11"/>
        <color indexed="8"/>
        <rFont val="Times New Roman"/>
        <family val="1"/>
        <charset val="204"/>
      </rPr>
      <t>КОМУНАЛЬНЕ ПІДПРИЄМСТВО ТЕЛЕКОМПАНІЯ „ПРИЛУКИ” ПРИЛУЦЬКОЇ МІСЬКОЇ РАДИ</t>
    </r>
  </si>
  <si>
    <t>____  _____________ 2024 року № _____</t>
  </si>
  <si>
    <t>Керуюча справами виконавчого комітету</t>
  </si>
  <si>
    <t xml:space="preserve">__________________Т.М.МАЛОГОЛОВА________________ </t>
  </si>
  <si>
    <t>Пахомова Т.П.</t>
  </si>
  <si>
    <t>за 9 місяців 2024 року</t>
  </si>
  <si>
    <t xml:space="preserve">Начальник фінансового управління міської ради </t>
  </si>
  <si>
    <t>Ворона О.І.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</si>
</sst>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Border="1" applyAlignment="1"/>
    <xf numFmtId="0" fontId="0" fillId="0" borderId="2" xfId="0" applyBorder="1" applyAlignment="1"/>
    <xf numFmtId="0" fontId="9" fillId="0" borderId="0" xfId="0" applyFont="1"/>
    <xf numFmtId="0" fontId="10" fillId="0" borderId="0" xfId="0" applyFont="1"/>
    <xf numFmtId="0" fontId="10" fillId="0" borderId="2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2" xfId="0" applyFont="1" applyFill="1" applyBorder="1"/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4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1" fontId="1" fillId="3" borderId="3" xfId="0" applyNumberFormat="1" applyFont="1" applyFill="1" applyBorder="1" applyAlignment="1">
      <alignment vertical="center" wrapText="1"/>
    </xf>
    <xf numFmtId="1" fontId="1" fillId="3" borderId="8" xfId="0" applyNumberFormat="1" applyFont="1" applyFill="1" applyBorder="1" applyAlignment="1">
      <alignment vertical="center" wrapText="1"/>
    </xf>
    <xf numFmtId="1" fontId="1" fillId="3" borderId="9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right" vertical="center" wrapText="1"/>
    </xf>
    <xf numFmtId="1" fontId="1" fillId="0" borderId="9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view="pageBreakPreview" topLeftCell="A121" zoomScaleNormal="100" zoomScaleSheetLayoutView="100" workbookViewId="0">
      <selection activeCell="A127" sqref="A127:C127"/>
    </sheetView>
  </sheetViews>
  <sheetFormatPr defaultRowHeight="15"/>
  <cols>
    <col min="1" max="1" width="63.7109375" customWidth="1"/>
    <col min="3" max="3" width="18.5703125" customWidth="1"/>
    <col min="4" max="4" width="16.5703125" customWidth="1"/>
    <col min="5" max="5" width="16.28515625" customWidth="1"/>
    <col min="6" max="6" width="15" customWidth="1"/>
  </cols>
  <sheetData>
    <row r="1" spans="1:6">
      <c r="D1" s="15"/>
      <c r="F1" s="14"/>
    </row>
    <row r="2" spans="1:6">
      <c r="D2" s="15"/>
      <c r="F2" s="14"/>
    </row>
    <row r="3" spans="1:6">
      <c r="E3" s="15" t="s">
        <v>0</v>
      </c>
      <c r="F3" s="14"/>
    </row>
    <row r="4" spans="1:6" ht="17.45" customHeight="1">
      <c r="D4" s="103" t="s">
        <v>102</v>
      </c>
      <c r="E4" s="103"/>
    </row>
    <row r="5" spans="1:6" ht="18" customHeight="1">
      <c r="D5" s="104" t="s">
        <v>103</v>
      </c>
      <c r="E5" s="104"/>
      <c r="F5" s="104"/>
    </row>
    <row r="6" spans="1:6" ht="18" customHeight="1">
      <c r="D6" s="105" t="s">
        <v>117</v>
      </c>
      <c r="E6" s="105"/>
      <c r="F6" s="105"/>
    </row>
    <row r="7" spans="1:6" ht="15.6" customHeight="1">
      <c r="A7" s="1"/>
      <c r="D7" s="106" t="s">
        <v>115</v>
      </c>
      <c r="E7" s="106"/>
      <c r="F7" s="106"/>
    </row>
    <row r="8" spans="1:6" ht="15.6" customHeight="1">
      <c r="A8" s="1"/>
      <c r="D8" s="106" t="s">
        <v>118</v>
      </c>
      <c r="E8" s="106"/>
      <c r="F8" s="106"/>
    </row>
    <row r="9" spans="1:6" ht="17.45" customHeight="1">
      <c r="A9" s="1"/>
      <c r="D9" s="107" t="s">
        <v>119</v>
      </c>
      <c r="E9" s="107"/>
      <c r="F9" s="107"/>
    </row>
    <row r="10" spans="1:6" ht="15.75">
      <c r="A10" s="2" t="s">
        <v>0</v>
      </c>
      <c r="B10" s="5"/>
    </row>
    <row r="11" spans="1:6" ht="15.75">
      <c r="A11" s="2"/>
    </row>
    <row r="12" spans="1:6" ht="34.9" customHeight="1">
      <c r="A12" s="96" t="s">
        <v>116</v>
      </c>
      <c r="B12" s="96"/>
      <c r="C12" s="96"/>
      <c r="D12" s="97"/>
      <c r="E12" s="9"/>
      <c r="F12" s="12" t="s">
        <v>1</v>
      </c>
    </row>
    <row r="13" spans="1:6" ht="15.75">
      <c r="A13" s="6" t="s">
        <v>4</v>
      </c>
      <c r="B13" s="6"/>
      <c r="C13" s="6"/>
      <c r="D13" s="6"/>
      <c r="E13" s="9" t="s">
        <v>2</v>
      </c>
      <c r="F13" s="12">
        <v>2024</v>
      </c>
    </row>
    <row r="14" spans="1:6" ht="15.75">
      <c r="A14" s="6" t="s">
        <v>6</v>
      </c>
      <c r="B14" s="6"/>
      <c r="C14" s="6"/>
      <c r="D14" s="6"/>
      <c r="E14" s="9" t="s">
        <v>3</v>
      </c>
      <c r="F14" s="12">
        <v>22819278</v>
      </c>
    </row>
    <row r="15" spans="1:6" ht="15.75">
      <c r="A15" s="6" t="s">
        <v>8</v>
      </c>
      <c r="B15" s="98" t="s">
        <v>106</v>
      </c>
      <c r="C15" s="99"/>
      <c r="D15" s="100"/>
      <c r="E15" s="9" t="s">
        <v>5</v>
      </c>
      <c r="F15" s="12"/>
    </row>
    <row r="16" spans="1:6" ht="30.6" customHeight="1">
      <c r="A16" s="6" t="s">
        <v>10</v>
      </c>
      <c r="B16" s="101" t="s">
        <v>107</v>
      </c>
      <c r="C16" s="101"/>
      <c r="D16" s="102"/>
      <c r="E16" s="9" t="s">
        <v>7</v>
      </c>
      <c r="F16" s="12"/>
    </row>
    <row r="17" spans="1:6" ht="15.75">
      <c r="A17" s="6" t="s">
        <v>11</v>
      </c>
      <c r="B17" s="101" t="s">
        <v>108</v>
      </c>
      <c r="C17" s="101"/>
      <c r="D17" s="102"/>
      <c r="E17" s="9" t="s">
        <v>9</v>
      </c>
      <c r="F17" s="25" t="s">
        <v>110</v>
      </c>
    </row>
    <row r="18" spans="1:6" ht="17.25" customHeight="1">
      <c r="A18" s="6" t="s">
        <v>12</v>
      </c>
      <c r="B18" s="101" t="s">
        <v>109</v>
      </c>
      <c r="C18" s="101"/>
      <c r="D18" s="101"/>
      <c r="E18" s="6"/>
    </row>
    <row r="19" spans="1:6" ht="15.75">
      <c r="A19" s="1"/>
    </row>
    <row r="20" spans="1:6" ht="15.75">
      <c r="A20" s="82" t="s">
        <v>101</v>
      </c>
      <c r="B20" s="82"/>
      <c r="C20" s="82"/>
      <c r="D20" s="82"/>
      <c r="E20" s="82"/>
      <c r="F20" s="82"/>
    </row>
    <row r="21" spans="1:6" ht="15.75">
      <c r="A21" s="11"/>
      <c r="B21" s="11"/>
      <c r="C21" s="82" t="s">
        <v>121</v>
      </c>
      <c r="D21" s="82"/>
      <c r="E21" s="11"/>
      <c r="F21" s="11"/>
    </row>
    <row r="22" spans="1:6">
      <c r="C22" s="85" t="s">
        <v>100</v>
      </c>
      <c r="D22" s="85"/>
    </row>
    <row r="23" spans="1:6" ht="15.75">
      <c r="A23" s="82" t="s">
        <v>13</v>
      </c>
      <c r="B23" s="82"/>
      <c r="C23" s="82"/>
      <c r="D23" s="82"/>
      <c r="E23" s="82"/>
    </row>
    <row r="24" spans="1:6" ht="15.75">
      <c r="A24" s="1" t="s">
        <v>14</v>
      </c>
    </row>
    <row r="25" spans="1:6" ht="39" customHeight="1">
      <c r="A25" s="9"/>
      <c r="B25" s="9" t="s">
        <v>98</v>
      </c>
      <c r="C25" s="9" t="s">
        <v>95</v>
      </c>
      <c r="D25" s="9" t="s">
        <v>96</v>
      </c>
      <c r="E25" s="9" t="s">
        <v>97</v>
      </c>
      <c r="F25" s="12" t="s">
        <v>99</v>
      </c>
    </row>
    <row r="26" spans="1:6" ht="15.75">
      <c r="A26" s="7">
        <v>1</v>
      </c>
      <c r="B26" s="7">
        <v>2</v>
      </c>
      <c r="C26" s="7">
        <v>3</v>
      </c>
      <c r="D26" s="7">
        <v>4</v>
      </c>
      <c r="E26" s="7">
        <v>5</v>
      </c>
      <c r="F26" s="7">
        <v>6</v>
      </c>
    </row>
    <row r="27" spans="1:6" ht="15.75">
      <c r="A27" s="83" t="s">
        <v>15</v>
      </c>
      <c r="B27" s="84"/>
      <c r="C27" s="84"/>
      <c r="D27" s="84"/>
      <c r="E27" s="84"/>
      <c r="F27" s="84"/>
    </row>
    <row r="28" spans="1:6" ht="15.75">
      <c r="A28" s="8" t="s">
        <v>16</v>
      </c>
      <c r="B28" s="9"/>
      <c r="C28" s="9"/>
      <c r="D28" s="9"/>
      <c r="E28" s="9"/>
      <c r="F28" s="9"/>
    </row>
    <row r="29" spans="1:6" ht="24" customHeight="1">
      <c r="A29" s="9" t="s">
        <v>17</v>
      </c>
      <c r="B29" s="12">
        <v>10</v>
      </c>
      <c r="C29" s="33">
        <v>822</v>
      </c>
      <c r="D29" s="53">
        <v>353.4</v>
      </c>
      <c r="E29" s="9">
        <f>D29-C29</f>
        <v>-468.6</v>
      </c>
      <c r="F29" s="32">
        <v>43</v>
      </c>
    </row>
    <row r="30" spans="1:6" ht="15.75">
      <c r="A30" s="9" t="s">
        <v>18</v>
      </c>
      <c r="B30" s="12">
        <v>11</v>
      </c>
      <c r="C30" s="33"/>
      <c r="D30" s="9"/>
      <c r="E30" s="9"/>
      <c r="F30" s="32"/>
    </row>
    <row r="31" spans="1:6" ht="15.75">
      <c r="A31" s="9" t="s">
        <v>19</v>
      </c>
      <c r="B31" s="12">
        <v>20</v>
      </c>
      <c r="C31" s="33">
        <v>137.19999999999999</v>
      </c>
      <c r="D31" s="53">
        <v>58.9</v>
      </c>
      <c r="E31" s="23">
        <f>D31-C31</f>
        <v>-78.299999999999983</v>
      </c>
      <c r="F31" s="32">
        <v>43</v>
      </c>
    </row>
    <row r="32" spans="1:6" ht="15.75">
      <c r="A32" s="9" t="s">
        <v>20</v>
      </c>
      <c r="B32" s="12">
        <v>30</v>
      </c>
      <c r="C32" s="33"/>
      <c r="D32" s="9"/>
      <c r="E32" s="9"/>
      <c r="F32" s="32"/>
    </row>
    <row r="33" spans="1:6" ht="33.6" customHeight="1">
      <c r="A33" s="28" t="s">
        <v>21</v>
      </c>
      <c r="B33" s="10">
        <v>40</v>
      </c>
      <c r="C33" s="33">
        <v>684.8</v>
      </c>
      <c r="D33" s="54">
        <f>D29-D31</f>
        <v>294.5</v>
      </c>
      <c r="E33" s="24">
        <f>D33-C33</f>
        <v>-390.29999999999995</v>
      </c>
      <c r="F33" s="32">
        <v>43</v>
      </c>
    </row>
    <row r="34" spans="1:6" ht="15.75">
      <c r="A34" s="9" t="s">
        <v>22</v>
      </c>
      <c r="B34" s="12">
        <v>50</v>
      </c>
      <c r="C34" s="33">
        <v>3.3</v>
      </c>
      <c r="D34" s="9">
        <v>5.0999999999999996</v>
      </c>
      <c r="E34" s="23">
        <f>D34-C34</f>
        <v>1.7999999999999998</v>
      </c>
      <c r="F34" s="36">
        <v>155</v>
      </c>
    </row>
    <row r="35" spans="1:6" ht="15.75">
      <c r="A35" s="9" t="s">
        <v>23</v>
      </c>
      <c r="B35" s="12"/>
      <c r="C35" s="33"/>
      <c r="D35" s="9"/>
      <c r="E35" s="9"/>
      <c r="F35" s="32"/>
    </row>
    <row r="36" spans="1:6" ht="15.75">
      <c r="A36" s="9" t="s">
        <v>24</v>
      </c>
      <c r="B36" s="12">
        <v>51</v>
      </c>
      <c r="C36" s="33">
        <v>3.3</v>
      </c>
      <c r="D36" s="9">
        <v>5.0999999999999996</v>
      </c>
      <c r="E36" s="23">
        <v>1.8</v>
      </c>
      <c r="F36" s="36">
        <v>155</v>
      </c>
    </row>
    <row r="37" spans="1:6" ht="15.75">
      <c r="A37" s="9" t="s">
        <v>25</v>
      </c>
      <c r="B37" s="12">
        <v>52</v>
      </c>
      <c r="C37" s="33"/>
      <c r="D37" s="9"/>
      <c r="E37" s="9"/>
      <c r="F37" s="32"/>
    </row>
    <row r="38" spans="1:6" ht="31.5">
      <c r="A38" s="9" t="s">
        <v>26</v>
      </c>
      <c r="B38" s="12">
        <v>53</v>
      </c>
      <c r="C38" s="33"/>
      <c r="D38" s="9"/>
      <c r="E38" s="9"/>
      <c r="F38" s="32"/>
    </row>
    <row r="39" spans="1:6" ht="15.75">
      <c r="A39" s="9" t="s">
        <v>27</v>
      </c>
      <c r="B39" s="12">
        <v>60</v>
      </c>
      <c r="C39" s="33"/>
      <c r="D39" s="9"/>
      <c r="E39" s="9"/>
      <c r="F39" s="32"/>
    </row>
    <row r="40" spans="1:6" ht="15.75">
      <c r="A40" s="9" t="s">
        <v>28</v>
      </c>
      <c r="B40" s="12">
        <v>70</v>
      </c>
      <c r="C40" s="33">
        <v>0</v>
      </c>
      <c r="D40" s="9"/>
      <c r="E40" s="24">
        <f>D40-C40</f>
        <v>0</v>
      </c>
      <c r="F40" s="32"/>
    </row>
    <row r="41" spans="1:6" ht="15.75">
      <c r="A41" s="9" t="s">
        <v>29</v>
      </c>
      <c r="B41" s="12">
        <v>80</v>
      </c>
      <c r="C41" s="33">
        <v>1989.8</v>
      </c>
      <c r="D41" s="9">
        <v>1989.8</v>
      </c>
      <c r="E41" s="24">
        <f>D41-C41</f>
        <v>0</v>
      </c>
      <c r="F41" s="36">
        <v>100</v>
      </c>
    </row>
    <row r="42" spans="1:6" ht="15.75">
      <c r="A42" s="9" t="s">
        <v>30</v>
      </c>
      <c r="B42" s="12"/>
      <c r="C42" s="33"/>
      <c r="D42" s="9"/>
      <c r="E42" s="9"/>
      <c r="F42" s="32"/>
    </row>
    <row r="43" spans="1:6" ht="17.45" customHeight="1">
      <c r="A43" s="24" t="s">
        <v>31</v>
      </c>
      <c r="B43" s="12">
        <v>81</v>
      </c>
      <c r="C43" s="33"/>
      <c r="D43" s="9"/>
      <c r="E43" s="9"/>
      <c r="F43" s="32"/>
    </row>
    <row r="44" spans="1:6" ht="16.149999999999999" customHeight="1">
      <c r="A44" s="9" t="s">
        <v>32</v>
      </c>
      <c r="B44" s="12">
        <v>82</v>
      </c>
      <c r="C44" s="33"/>
      <c r="D44" s="9"/>
      <c r="E44" s="9"/>
      <c r="F44" s="32"/>
    </row>
    <row r="45" spans="1:6" ht="15.75">
      <c r="A45" s="38" t="s">
        <v>33</v>
      </c>
      <c r="B45" s="39">
        <v>90</v>
      </c>
      <c r="C45" s="40">
        <f>C33+C34+C41</f>
        <v>2677.8999999999996</v>
      </c>
      <c r="D45" s="41">
        <v>2289.4</v>
      </c>
      <c r="E45" s="41">
        <f>D45-C45</f>
        <v>-388.49999999999955</v>
      </c>
      <c r="F45" s="42">
        <v>86</v>
      </c>
    </row>
    <row r="46" spans="1:6" ht="15.75">
      <c r="A46" s="8" t="s">
        <v>34</v>
      </c>
      <c r="B46" s="12"/>
      <c r="C46" s="33"/>
      <c r="D46" s="9"/>
      <c r="E46" s="9"/>
      <c r="F46" s="32"/>
    </row>
    <row r="47" spans="1:6" ht="17.45" customHeight="1">
      <c r="A47" s="9" t="s">
        <v>35</v>
      </c>
      <c r="B47" s="12">
        <v>100</v>
      </c>
      <c r="C47" s="33">
        <v>2017.5</v>
      </c>
      <c r="D47" s="53">
        <v>1691.7</v>
      </c>
      <c r="E47" s="23">
        <f>D47-C47</f>
        <v>-325.79999999999995</v>
      </c>
      <c r="F47" s="32">
        <v>84</v>
      </c>
    </row>
    <row r="48" spans="1:6" ht="15.75">
      <c r="A48" s="9" t="s">
        <v>36</v>
      </c>
      <c r="B48" s="12">
        <v>110</v>
      </c>
      <c r="C48" s="33">
        <v>652.5</v>
      </c>
      <c r="D48" s="9">
        <v>588</v>
      </c>
      <c r="E48" s="23">
        <f>D48-C48</f>
        <v>-64.5</v>
      </c>
      <c r="F48" s="32">
        <v>90</v>
      </c>
    </row>
    <row r="49" spans="1:6" ht="15" customHeight="1">
      <c r="A49" s="16" t="s">
        <v>37</v>
      </c>
      <c r="B49" s="35">
        <v>120</v>
      </c>
      <c r="C49" s="34">
        <v>3</v>
      </c>
      <c r="D49" s="16">
        <v>3.2</v>
      </c>
      <c r="E49" s="23">
        <f>D49-C49</f>
        <v>0.20000000000000018</v>
      </c>
      <c r="F49" s="32">
        <v>110</v>
      </c>
    </row>
    <row r="50" spans="1:6" ht="15.75">
      <c r="A50" s="9" t="s">
        <v>38</v>
      </c>
      <c r="B50" s="12">
        <v>130</v>
      </c>
      <c r="C50" s="33"/>
      <c r="D50" s="9"/>
      <c r="E50" s="9"/>
      <c r="F50" s="32"/>
    </row>
    <row r="51" spans="1:6" ht="15.75">
      <c r="A51" s="9" t="s">
        <v>39</v>
      </c>
      <c r="B51" s="12">
        <v>140</v>
      </c>
      <c r="C51" s="33"/>
      <c r="D51" s="9"/>
      <c r="E51" s="9"/>
      <c r="F51" s="32"/>
    </row>
    <row r="52" spans="1:6" ht="15.75">
      <c r="A52" s="9" t="s">
        <v>40</v>
      </c>
      <c r="B52" s="12">
        <v>150</v>
      </c>
      <c r="C52" s="33"/>
      <c r="D52" s="9"/>
      <c r="E52" s="9"/>
      <c r="F52" s="32"/>
    </row>
    <row r="53" spans="1:6" ht="15.75">
      <c r="A53" s="9" t="s">
        <v>41</v>
      </c>
      <c r="B53" s="12">
        <v>160</v>
      </c>
      <c r="C53" s="33"/>
      <c r="D53" s="9"/>
      <c r="E53" s="9"/>
      <c r="F53" s="32"/>
    </row>
    <row r="54" spans="1:6" ht="15.75">
      <c r="A54" s="38" t="s">
        <v>42</v>
      </c>
      <c r="B54" s="39">
        <v>170</v>
      </c>
      <c r="C54" s="40">
        <f>C47+C48+C49</f>
        <v>2673</v>
      </c>
      <c r="D54" s="41">
        <f>D47+D48+D49</f>
        <v>2282.8999999999996</v>
      </c>
      <c r="E54" s="41">
        <f>D54-C54</f>
        <v>-390.10000000000036</v>
      </c>
      <c r="F54" s="42">
        <v>85</v>
      </c>
    </row>
    <row r="55" spans="1:6" ht="15" customHeight="1">
      <c r="A55" s="86" t="s">
        <v>43</v>
      </c>
      <c r="B55" s="66"/>
      <c r="C55" s="87"/>
      <c r="D55" s="64"/>
      <c r="E55" s="64"/>
      <c r="F55" s="65"/>
    </row>
    <row r="56" spans="1:6" ht="15" hidden="1" customHeight="1">
      <c r="A56" s="86"/>
      <c r="B56" s="66"/>
      <c r="C56" s="87"/>
      <c r="D56" s="64"/>
      <c r="E56" s="64"/>
      <c r="F56" s="65"/>
    </row>
    <row r="57" spans="1:6" ht="15.75">
      <c r="A57" s="9" t="s">
        <v>44</v>
      </c>
      <c r="B57" s="12">
        <v>180</v>
      </c>
      <c r="C57" s="33">
        <v>2.6</v>
      </c>
      <c r="D57" s="23">
        <f>D33-D47</f>
        <v>-1397.2</v>
      </c>
      <c r="E57" s="24">
        <v>1399.8</v>
      </c>
      <c r="F57" s="32"/>
    </row>
    <row r="58" spans="1:6" ht="15.75">
      <c r="A58" s="9" t="s">
        <v>45</v>
      </c>
      <c r="B58" s="12">
        <v>181</v>
      </c>
      <c r="C58" s="33">
        <v>2.6</v>
      </c>
      <c r="D58" s="9"/>
      <c r="E58" s="24"/>
      <c r="F58" s="32"/>
    </row>
    <row r="59" spans="1:6" ht="15.75">
      <c r="A59" s="9" t="s">
        <v>46</v>
      </c>
      <c r="B59" s="12">
        <v>182</v>
      </c>
      <c r="C59" s="33"/>
      <c r="D59" s="9">
        <v>1397.2</v>
      </c>
      <c r="E59" s="24"/>
      <c r="F59" s="32">
        <v>0</v>
      </c>
    </row>
    <row r="60" spans="1:6" ht="15.6" customHeight="1">
      <c r="A60" s="9" t="s">
        <v>47</v>
      </c>
      <c r="B60" s="12">
        <v>190</v>
      </c>
      <c r="C60" s="33">
        <v>-1988.2</v>
      </c>
      <c r="D60" s="23">
        <v>-1983.3</v>
      </c>
      <c r="E60" s="51">
        <f>D60-C60</f>
        <v>4.9000000000000909</v>
      </c>
      <c r="F60" s="32">
        <v>100</v>
      </c>
    </row>
    <row r="61" spans="1:6" ht="15.75">
      <c r="A61" s="9" t="s">
        <v>48</v>
      </c>
      <c r="B61" s="12">
        <v>191</v>
      </c>
      <c r="C61" s="33"/>
      <c r="D61" s="9"/>
      <c r="E61" s="9"/>
      <c r="F61" s="32"/>
    </row>
    <row r="62" spans="1:6" ht="15.75">
      <c r="A62" s="9" t="s">
        <v>49</v>
      </c>
      <c r="B62" s="12">
        <v>192</v>
      </c>
      <c r="C62" s="55">
        <v>1988.2</v>
      </c>
      <c r="D62" s="33">
        <v>1983.3</v>
      </c>
      <c r="E62" s="51">
        <v>4.9000000000000004</v>
      </c>
      <c r="F62" s="32">
        <v>100</v>
      </c>
    </row>
    <row r="63" spans="1:6" ht="31.15" customHeight="1">
      <c r="A63" s="9" t="s">
        <v>50</v>
      </c>
      <c r="B63" s="12">
        <v>200</v>
      </c>
      <c r="C63" s="33">
        <v>2.6</v>
      </c>
      <c r="D63" s="52">
        <v>6.5</v>
      </c>
      <c r="E63" s="33">
        <v>3.9</v>
      </c>
      <c r="F63" s="32">
        <v>250</v>
      </c>
    </row>
    <row r="64" spans="1:6" ht="15.75">
      <c r="A64" s="9" t="s">
        <v>45</v>
      </c>
      <c r="B64" s="12">
        <v>201</v>
      </c>
      <c r="C64" s="33">
        <v>2.6</v>
      </c>
      <c r="D64" s="9">
        <f>D63</f>
        <v>6.5</v>
      </c>
      <c r="E64" s="9">
        <v>3.9</v>
      </c>
      <c r="F64" s="32">
        <v>250</v>
      </c>
    </row>
    <row r="65" spans="1:6" ht="15.75">
      <c r="A65" s="9" t="s">
        <v>46</v>
      </c>
      <c r="B65" s="12">
        <v>202</v>
      </c>
      <c r="C65" s="33">
        <v>0</v>
      </c>
      <c r="D65" s="51">
        <v>0</v>
      </c>
      <c r="E65" s="51">
        <v>0</v>
      </c>
      <c r="F65" s="51">
        <v>0</v>
      </c>
    </row>
    <row r="66" spans="1:6" ht="15.75">
      <c r="A66" s="9" t="s">
        <v>51</v>
      </c>
      <c r="B66" s="12">
        <v>210</v>
      </c>
      <c r="C66" s="33">
        <v>0.5</v>
      </c>
      <c r="D66" s="53">
        <v>1</v>
      </c>
      <c r="E66" s="9">
        <v>0.5</v>
      </c>
      <c r="F66" s="32">
        <v>200</v>
      </c>
    </row>
    <row r="67" spans="1:6" ht="15.75">
      <c r="A67" s="9" t="s">
        <v>52</v>
      </c>
      <c r="B67" s="12">
        <v>220</v>
      </c>
      <c r="C67" s="33">
        <v>2.1</v>
      </c>
      <c r="D67" s="50">
        <v>5.5</v>
      </c>
      <c r="E67" s="9">
        <v>3.4</v>
      </c>
      <c r="F67" s="32">
        <v>260</v>
      </c>
    </row>
    <row r="68" spans="1:6" ht="15.75">
      <c r="A68" s="9" t="s">
        <v>48</v>
      </c>
      <c r="B68" s="12">
        <v>221</v>
      </c>
      <c r="C68" s="33">
        <v>2.1</v>
      </c>
      <c r="D68" s="50">
        <v>5.5</v>
      </c>
      <c r="E68" s="9">
        <v>3.4</v>
      </c>
      <c r="F68" s="32">
        <v>260</v>
      </c>
    </row>
    <row r="69" spans="1:6" ht="15.75">
      <c r="A69" s="9" t="s">
        <v>49</v>
      </c>
      <c r="B69" s="12">
        <v>222</v>
      </c>
      <c r="C69" s="33"/>
      <c r="D69" s="9"/>
      <c r="E69" s="9"/>
      <c r="F69" s="32"/>
    </row>
    <row r="70" spans="1:6" ht="26.45" customHeight="1">
      <c r="A70" s="9" t="s">
        <v>53</v>
      </c>
      <c r="B70" s="12">
        <v>230</v>
      </c>
      <c r="C70" s="33">
        <f>C67*15%</f>
        <v>0.315</v>
      </c>
      <c r="D70" s="9">
        <v>0.8</v>
      </c>
      <c r="E70" s="9">
        <v>0.5</v>
      </c>
      <c r="F70" s="32">
        <v>267</v>
      </c>
    </row>
    <row r="71" spans="1:6" ht="15.75">
      <c r="A71" s="67"/>
      <c r="B71" s="68"/>
      <c r="C71" s="68"/>
      <c r="D71" s="68"/>
      <c r="E71" s="68"/>
      <c r="F71" s="68"/>
    </row>
    <row r="72" spans="1:6" ht="15.75">
      <c r="A72" s="69" t="s">
        <v>54</v>
      </c>
      <c r="B72" s="70"/>
      <c r="C72" s="70"/>
      <c r="D72" s="70"/>
      <c r="E72" s="70"/>
      <c r="F72" s="70"/>
    </row>
    <row r="73" spans="1:6" ht="15.75">
      <c r="A73" s="9" t="s">
        <v>55</v>
      </c>
      <c r="B73" s="12">
        <v>240</v>
      </c>
      <c r="C73" s="33">
        <v>388.5</v>
      </c>
      <c r="D73" s="9">
        <v>241.4</v>
      </c>
      <c r="E73" s="45">
        <f>D73-C73</f>
        <v>-147.1</v>
      </c>
      <c r="F73" s="26">
        <v>62</v>
      </c>
    </row>
    <row r="74" spans="1:6" ht="15.75">
      <c r="A74" s="9" t="s">
        <v>56</v>
      </c>
      <c r="B74" s="12">
        <v>250</v>
      </c>
      <c r="C74" s="33">
        <v>1575</v>
      </c>
      <c r="D74" s="9">
        <v>1548.1</v>
      </c>
      <c r="E74" s="23">
        <f>D74-C74</f>
        <v>-26.900000000000091</v>
      </c>
      <c r="F74" s="26">
        <v>98</v>
      </c>
    </row>
    <row r="75" spans="1:6" ht="15.75">
      <c r="A75" s="9" t="s">
        <v>57</v>
      </c>
      <c r="B75" s="12">
        <v>260</v>
      </c>
      <c r="C75" s="33">
        <v>346.5</v>
      </c>
      <c r="D75" s="9">
        <v>351.2</v>
      </c>
      <c r="E75" s="23">
        <f t="shared" ref="E75:E77" si="0">D75-C75</f>
        <v>4.6999999999999886</v>
      </c>
      <c r="F75" s="26">
        <v>101</v>
      </c>
    </row>
    <row r="76" spans="1:6" ht="15.75">
      <c r="A76" s="9" t="s">
        <v>58</v>
      </c>
      <c r="B76" s="12">
        <v>270</v>
      </c>
      <c r="C76" s="33">
        <v>25.5</v>
      </c>
      <c r="D76" s="9">
        <v>19.899999999999999</v>
      </c>
      <c r="E76" s="23">
        <f t="shared" si="0"/>
        <v>-5.6000000000000014</v>
      </c>
      <c r="F76" s="26">
        <v>78</v>
      </c>
    </row>
    <row r="77" spans="1:6" ht="15.75">
      <c r="A77" s="9" t="s">
        <v>59</v>
      </c>
      <c r="B77" s="12">
        <v>280</v>
      </c>
      <c r="C77" s="33">
        <v>337.5</v>
      </c>
      <c r="D77" s="9">
        <v>122.3</v>
      </c>
      <c r="E77" s="23">
        <f t="shared" si="0"/>
        <v>-215.2</v>
      </c>
      <c r="F77" s="26">
        <v>36</v>
      </c>
    </row>
    <row r="78" spans="1:6" ht="15" customHeight="1">
      <c r="A78" s="71" t="s">
        <v>60</v>
      </c>
      <c r="B78" s="72">
        <v>290</v>
      </c>
      <c r="C78" s="73">
        <f>C73+C74+C75+C76+C77</f>
        <v>2673</v>
      </c>
      <c r="D78" s="71">
        <f>D73+D74+D75+D76+D77</f>
        <v>2282.9</v>
      </c>
      <c r="E78" s="74">
        <f>D78-C78</f>
        <v>-390.09999999999991</v>
      </c>
      <c r="F78" s="77">
        <v>85</v>
      </c>
    </row>
    <row r="79" spans="1:6" ht="15" customHeight="1">
      <c r="A79" s="71"/>
      <c r="B79" s="72"/>
      <c r="C79" s="73"/>
      <c r="D79" s="71"/>
      <c r="E79" s="75"/>
      <c r="F79" s="78"/>
    </row>
    <row r="80" spans="1:6" ht="15" customHeight="1">
      <c r="A80" s="71"/>
      <c r="B80" s="72"/>
      <c r="C80" s="73"/>
      <c r="D80" s="71"/>
      <c r="E80" s="76"/>
      <c r="F80" s="79"/>
    </row>
    <row r="81" spans="1:6" ht="15.75">
      <c r="A81" s="67"/>
      <c r="B81" s="68"/>
      <c r="C81" s="68"/>
      <c r="D81" s="68"/>
      <c r="E81" s="68"/>
      <c r="F81" s="68"/>
    </row>
    <row r="82" spans="1:6" ht="15.75">
      <c r="A82" s="62" t="s">
        <v>61</v>
      </c>
      <c r="B82" s="63"/>
      <c r="C82" s="63"/>
      <c r="D82" s="63"/>
      <c r="E82" s="63"/>
      <c r="F82" s="63"/>
    </row>
    <row r="83" spans="1:6" ht="41.45" customHeight="1">
      <c r="A83" s="38" t="s">
        <v>62</v>
      </c>
      <c r="B83" s="39">
        <v>300</v>
      </c>
      <c r="C83" s="40">
        <v>46.2</v>
      </c>
      <c r="D83" s="41">
        <v>0.1</v>
      </c>
      <c r="E83" s="44">
        <f t="shared" ref="E83:E85" si="1">D83-C83</f>
        <v>-46.1</v>
      </c>
      <c r="F83" s="42">
        <v>0.2</v>
      </c>
    </row>
    <row r="84" spans="1:6" ht="15.75">
      <c r="A84" s="9" t="s">
        <v>63</v>
      </c>
      <c r="B84" s="12">
        <v>301</v>
      </c>
      <c r="C84" s="33"/>
      <c r="D84" s="9">
        <v>0.1</v>
      </c>
      <c r="E84" s="9"/>
      <c r="F84" s="32"/>
    </row>
    <row r="85" spans="1:6" ht="34.9" customHeight="1">
      <c r="A85" s="9" t="s">
        <v>64</v>
      </c>
      <c r="B85" s="12">
        <v>302</v>
      </c>
      <c r="C85" s="33">
        <v>45</v>
      </c>
      <c r="D85" s="9">
        <v>0</v>
      </c>
      <c r="E85" s="23">
        <f t="shared" si="1"/>
        <v>-45</v>
      </c>
      <c r="F85" s="32"/>
    </row>
    <row r="86" spans="1:6" ht="32.450000000000003" customHeight="1">
      <c r="A86" s="9" t="s">
        <v>65</v>
      </c>
      <c r="B86" s="12">
        <v>303</v>
      </c>
      <c r="C86" s="33"/>
      <c r="D86" s="9"/>
      <c r="E86" s="9"/>
      <c r="F86" s="32"/>
    </row>
    <row r="87" spans="1:6" ht="19.149999999999999" customHeight="1">
      <c r="A87" s="41" t="s">
        <v>91</v>
      </c>
      <c r="B87" s="43">
        <v>304</v>
      </c>
      <c r="C87" s="40">
        <v>16.2</v>
      </c>
      <c r="D87" s="40">
        <v>7.2</v>
      </c>
      <c r="E87" s="40">
        <f>D87-C87</f>
        <v>-9</v>
      </c>
      <c r="F87" s="42">
        <v>44</v>
      </c>
    </row>
    <row r="88" spans="1:6" ht="35.450000000000003" customHeight="1">
      <c r="A88" s="9" t="s">
        <v>66</v>
      </c>
      <c r="B88" s="12" t="s">
        <v>67</v>
      </c>
      <c r="C88" s="33">
        <v>0.3</v>
      </c>
      <c r="D88" s="9">
        <v>0.1</v>
      </c>
      <c r="E88" s="9">
        <v>-0.2</v>
      </c>
      <c r="F88" s="32">
        <v>0</v>
      </c>
    </row>
    <row r="89" spans="1:6" ht="15.75">
      <c r="A89" s="17" t="s">
        <v>105</v>
      </c>
      <c r="B89" s="12" t="s">
        <v>69</v>
      </c>
      <c r="C89" s="33">
        <v>24</v>
      </c>
      <c r="D89" s="49">
        <v>23.2</v>
      </c>
      <c r="E89" s="24">
        <f t="shared" ref="E89" si="2">D89-C89</f>
        <v>-0.80000000000000071</v>
      </c>
      <c r="F89" s="32">
        <v>97</v>
      </c>
    </row>
    <row r="90" spans="1:6" ht="24.6" customHeight="1">
      <c r="A90" s="8" t="s">
        <v>70</v>
      </c>
      <c r="B90" s="10">
        <v>310</v>
      </c>
      <c r="C90" s="33"/>
      <c r="D90" s="9"/>
      <c r="E90" s="9"/>
      <c r="F90" s="32"/>
    </row>
    <row r="91" spans="1:6" ht="28.9" customHeight="1">
      <c r="A91" s="9" t="s">
        <v>90</v>
      </c>
      <c r="B91" s="12"/>
      <c r="C91" s="33"/>
      <c r="D91" s="9"/>
      <c r="E91" s="9"/>
      <c r="F91" s="32"/>
    </row>
    <row r="92" spans="1:6" ht="15.75">
      <c r="A92" s="9" t="s">
        <v>71</v>
      </c>
      <c r="B92" s="12">
        <v>312</v>
      </c>
      <c r="C92" s="33"/>
      <c r="D92" s="9"/>
      <c r="E92" s="9"/>
      <c r="F92" s="32"/>
    </row>
    <row r="93" spans="1:6" ht="15.75">
      <c r="A93" s="9" t="s">
        <v>72</v>
      </c>
      <c r="B93" s="12">
        <v>313</v>
      </c>
      <c r="C93" s="33"/>
      <c r="D93" s="9"/>
      <c r="E93" s="9"/>
      <c r="F93" s="32"/>
    </row>
    <row r="94" spans="1:6" ht="26.45" customHeight="1">
      <c r="A94" s="38" t="s">
        <v>73</v>
      </c>
      <c r="B94" s="39">
        <v>320</v>
      </c>
      <c r="C94" s="40">
        <v>346.5</v>
      </c>
      <c r="D94" s="41">
        <f>D95</f>
        <v>351.2</v>
      </c>
      <c r="E94" s="41">
        <v>4.7</v>
      </c>
      <c r="F94" s="42">
        <v>101</v>
      </c>
    </row>
    <row r="95" spans="1:6" ht="10.9" customHeight="1">
      <c r="A95" s="90" t="s">
        <v>74</v>
      </c>
      <c r="B95" s="92">
        <v>321</v>
      </c>
      <c r="C95" s="94">
        <v>346.5</v>
      </c>
      <c r="D95" s="90">
        <v>351.2</v>
      </c>
      <c r="E95" s="94">
        <f>D95-C95</f>
        <v>4.6999999999999886</v>
      </c>
      <c r="F95" s="88">
        <v>101</v>
      </c>
    </row>
    <row r="96" spans="1:6" ht="33" customHeight="1">
      <c r="A96" s="91"/>
      <c r="B96" s="93"/>
      <c r="C96" s="95"/>
      <c r="D96" s="91"/>
      <c r="E96" s="91"/>
      <c r="F96" s="89"/>
    </row>
    <row r="97" spans="1:6" ht="15.75">
      <c r="A97" s="9" t="s">
        <v>68</v>
      </c>
      <c r="B97" s="12">
        <v>322</v>
      </c>
      <c r="C97" s="33"/>
      <c r="D97" s="9"/>
      <c r="E97" s="24"/>
      <c r="F97" s="32"/>
    </row>
    <row r="98" spans="1:6" ht="24.6" customHeight="1">
      <c r="A98" s="9" t="s">
        <v>75</v>
      </c>
      <c r="B98" s="12">
        <v>330</v>
      </c>
      <c r="C98" s="31">
        <v>294.8</v>
      </c>
      <c r="D98" s="9">
        <f>D99+D100</f>
        <v>284.3</v>
      </c>
      <c r="E98" s="24">
        <f t="shared" ref="E98:E100" si="3">D98-C98</f>
        <v>-10.5</v>
      </c>
      <c r="F98" s="32">
        <v>96</v>
      </c>
    </row>
    <row r="99" spans="1:6" ht="29.45" customHeight="1">
      <c r="A99" s="24" t="s">
        <v>111</v>
      </c>
      <c r="B99" s="12">
        <v>331</v>
      </c>
      <c r="C99" s="33">
        <v>11.3</v>
      </c>
      <c r="D99" s="9">
        <v>5.6</v>
      </c>
      <c r="E99" s="24">
        <f t="shared" si="3"/>
        <v>-5.7000000000000011</v>
      </c>
      <c r="F99" s="32">
        <v>50</v>
      </c>
    </row>
    <row r="100" spans="1:6" ht="23.45" customHeight="1">
      <c r="A100" s="24" t="s">
        <v>112</v>
      </c>
      <c r="B100" s="12">
        <v>332</v>
      </c>
      <c r="C100" s="33">
        <v>283.5</v>
      </c>
      <c r="D100" s="9">
        <v>278.7</v>
      </c>
      <c r="E100" s="24">
        <f t="shared" si="3"/>
        <v>-4.8000000000000114</v>
      </c>
      <c r="F100" s="32">
        <v>98</v>
      </c>
    </row>
    <row r="101" spans="1:6" ht="15.75">
      <c r="A101" s="80"/>
      <c r="B101" s="81"/>
      <c r="C101" s="81"/>
      <c r="D101" s="81"/>
      <c r="E101" s="81"/>
      <c r="F101" s="81"/>
    </row>
    <row r="102" spans="1:6" ht="15.75">
      <c r="A102" s="62" t="s">
        <v>76</v>
      </c>
      <c r="B102" s="63"/>
      <c r="C102" s="63"/>
      <c r="D102" s="63"/>
      <c r="E102" s="63"/>
      <c r="F102" s="63"/>
    </row>
    <row r="103" spans="1:6" ht="15.75">
      <c r="A103" s="9" t="s">
        <v>77</v>
      </c>
      <c r="B103" s="12">
        <v>340</v>
      </c>
      <c r="C103" s="9"/>
      <c r="D103" s="9"/>
      <c r="E103" s="8"/>
      <c r="F103" s="8"/>
    </row>
    <row r="104" spans="1:6" ht="15.75">
      <c r="A104" s="9" t="s">
        <v>78</v>
      </c>
      <c r="B104" s="12">
        <v>341</v>
      </c>
      <c r="C104" s="9"/>
      <c r="D104" s="9"/>
      <c r="E104" s="9"/>
      <c r="F104" s="9"/>
    </row>
    <row r="105" spans="1:6" ht="33" customHeight="1">
      <c r="A105" s="9" t="s">
        <v>79</v>
      </c>
      <c r="B105" s="12">
        <v>350</v>
      </c>
      <c r="C105" s="9"/>
      <c r="D105" s="9"/>
      <c r="E105" s="9"/>
      <c r="F105" s="26"/>
    </row>
    <row r="106" spans="1:6" ht="15" customHeight="1">
      <c r="A106" s="27" t="s">
        <v>78</v>
      </c>
      <c r="B106" s="29">
        <v>351</v>
      </c>
      <c r="C106" s="27"/>
      <c r="D106" s="27"/>
      <c r="E106" s="27"/>
      <c r="F106" s="27"/>
    </row>
    <row r="107" spans="1:6" ht="15.75">
      <c r="A107" s="9" t="s">
        <v>80</v>
      </c>
      <c r="B107" s="12">
        <v>360</v>
      </c>
      <c r="C107" s="9"/>
      <c r="D107" s="9"/>
      <c r="E107" s="9"/>
      <c r="F107" s="9"/>
    </row>
    <row r="108" spans="1:6" ht="15.75">
      <c r="A108" s="9" t="s">
        <v>78</v>
      </c>
      <c r="B108" s="12">
        <v>361</v>
      </c>
      <c r="C108" s="9"/>
      <c r="D108" s="9"/>
      <c r="E108" s="9"/>
      <c r="F108" s="9"/>
    </row>
    <row r="109" spans="1:6" ht="24" customHeight="1">
      <c r="A109" s="9" t="s">
        <v>81</v>
      </c>
      <c r="B109" s="12">
        <v>370</v>
      </c>
      <c r="C109" s="9"/>
      <c r="D109" s="9"/>
      <c r="E109" s="9"/>
      <c r="F109" s="9"/>
    </row>
    <row r="110" spans="1:6" ht="15.75">
      <c r="A110" s="9" t="s">
        <v>78</v>
      </c>
      <c r="B110" s="12">
        <v>371</v>
      </c>
      <c r="C110" s="9"/>
      <c r="D110" s="9"/>
      <c r="E110" s="9"/>
      <c r="F110" s="9"/>
    </row>
    <row r="111" spans="1:6" ht="30" customHeight="1">
      <c r="A111" s="9" t="s">
        <v>82</v>
      </c>
      <c r="B111" s="12">
        <v>380</v>
      </c>
      <c r="C111" s="9"/>
      <c r="D111" s="9"/>
      <c r="E111" s="9"/>
      <c r="F111" s="9"/>
    </row>
    <row r="112" spans="1:6" ht="15.75">
      <c r="A112" s="9" t="s">
        <v>78</v>
      </c>
      <c r="B112" s="12">
        <v>381</v>
      </c>
      <c r="C112" s="9"/>
      <c r="D112" s="9"/>
      <c r="E112" s="9"/>
      <c r="F112" s="9"/>
    </row>
    <row r="113" spans="1:6" ht="24" customHeight="1">
      <c r="A113" s="9" t="s">
        <v>83</v>
      </c>
      <c r="B113" s="12">
        <v>390</v>
      </c>
      <c r="C113" s="9"/>
      <c r="D113" s="9"/>
      <c r="E113" s="9"/>
      <c r="F113" s="26"/>
    </row>
    <row r="114" spans="1:6" ht="31.5">
      <c r="A114" s="9" t="s">
        <v>84</v>
      </c>
      <c r="B114" s="12">
        <v>391</v>
      </c>
      <c r="C114" s="9"/>
      <c r="D114" s="9"/>
      <c r="E114" s="9"/>
      <c r="F114" s="9"/>
    </row>
    <row r="115" spans="1:6" ht="15.75">
      <c r="A115" s="83" t="s">
        <v>85</v>
      </c>
      <c r="B115" s="84"/>
      <c r="C115" s="84"/>
      <c r="D115" s="84"/>
      <c r="E115" s="84"/>
      <c r="F115" s="84"/>
    </row>
    <row r="116" spans="1:6" ht="15" customHeight="1">
      <c r="A116" s="64" t="s">
        <v>86</v>
      </c>
      <c r="B116" s="66">
        <v>400</v>
      </c>
      <c r="C116" s="64">
        <v>14</v>
      </c>
      <c r="D116" s="64">
        <v>15</v>
      </c>
      <c r="E116" s="64">
        <f>D116-C116</f>
        <v>1</v>
      </c>
      <c r="F116" s="65">
        <v>114</v>
      </c>
    </row>
    <row r="117" spans="1:6" ht="15.75" customHeight="1">
      <c r="A117" s="64"/>
      <c r="B117" s="66"/>
      <c r="C117" s="64"/>
      <c r="D117" s="64"/>
      <c r="E117" s="64"/>
      <c r="F117" s="65"/>
    </row>
    <row r="118" spans="1:6" ht="15.75">
      <c r="A118" s="9" t="s">
        <v>87</v>
      </c>
      <c r="B118" s="12">
        <v>410</v>
      </c>
      <c r="C118" s="9">
        <v>1550.6</v>
      </c>
      <c r="D118" s="9">
        <v>1584.7</v>
      </c>
      <c r="E118" s="9">
        <f>D118-C118</f>
        <v>34.100000000000136</v>
      </c>
      <c r="F118" s="26">
        <v>100</v>
      </c>
    </row>
    <row r="119" spans="1:6" ht="15" customHeight="1">
      <c r="A119" s="64" t="s">
        <v>88</v>
      </c>
      <c r="B119" s="66">
        <v>420</v>
      </c>
      <c r="C119" s="64"/>
      <c r="D119" s="64"/>
      <c r="E119" s="64"/>
      <c r="F119" s="64"/>
    </row>
    <row r="120" spans="1:6" ht="15.75" customHeight="1">
      <c r="A120" s="64"/>
      <c r="B120" s="66"/>
      <c r="C120" s="64"/>
      <c r="D120" s="64"/>
      <c r="E120" s="64"/>
      <c r="F120" s="64"/>
    </row>
    <row r="121" spans="1:6" ht="31.5">
      <c r="A121" s="9" t="s">
        <v>89</v>
      </c>
      <c r="B121" s="12">
        <v>430</v>
      </c>
      <c r="C121" s="9"/>
      <c r="D121" s="9"/>
      <c r="E121" s="9"/>
      <c r="F121" s="9"/>
    </row>
    <row r="123" spans="1:6" ht="15.75">
      <c r="A123" s="2" t="s">
        <v>92</v>
      </c>
      <c r="B123" s="13"/>
      <c r="C123" s="13"/>
      <c r="D123" s="18"/>
      <c r="E123" s="19"/>
      <c r="F123" s="30" t="s">
        <v>114</v>
      </c>
    </row>
    <row r="124" spans="1:6">
      <c r="B124" s="61" t="s">
        <v>94</v>
      </c>
      <c r="C124" s="61"/>
      <c r="E124" s="61" t="s">
        <v>93</v>
      </c>
      <c r="F124" s="61"/>
    </row>
    <row r="125" spans="1:6" ht="15.75">
      <c r="A125" s="2"/>
      <c r="B125" s="3"/>
      <c r="C125" s="3"/>
    </row>
    <row r="126" spans="1:6" ht="15.75">
      <c r="A126" s="4"/>
      <c r="B126" s="3"/>
      <c r="C126" s="3"/>
      <c r="E126" s="20" t="s">
        <v>104</v>
      </c>
      <c r="F126" s="21"/>
    </row>
    <row r="127" spans="1:6" ht="44.45" customHeight="1">
      <c r="A127" s="56"/>
      <c r="B127" s="56"/>
      <c r="C127" s="56"/>
      <c r="E127" s="60" t="s">
        <v>113</v>
      </c>
      <c r="F127" s="60"/>
    </row>
    <row r="128" spans="1:6">
      <c r="A128" s="57"/>
      <c r="B128" s="57"/>
      <c r="C128" s="57"/>
      <c r="E128" s="22"/>
      <c r="F128" s="22" t="s">
        <v>120</v>
      </c>
    </row>
    <row r="129" spans="1:6">
      <c r="A129" s="58"/>
      <c r="B129" s="58"/>
      <c r="C129" s="58"/>
      <c r="E129" s="21"/>
      <c r="F129" s="21"/>
    </row>
    <row r="130" spans="1:6" ht="15.75">
      <c r="A130" s="37"/>
      <c r="B130" s="37"/>
      <c r="C130" s="37"/>
      <c r="E130" s="46" t="s">
        <v>104</v>
      </c>
      <c r="F130" s="47"/>
    </row>
    <row r="131" spans="1:6" ht="45" customHeight="1">
      <c r="A131" s="20"/>
      <c r="E131" s="59" t="s">
        <v>122</v>
      </c>
      <c r="F131" s="59"/>
    </row>
    <row r="132" spans="1:6">
      <c r="A132" s="57"/>
      <c r="B132" s="57"/>
      <c r="C132" s="57"/>
      <c r="E132" s="47"/>
      <c r="F132" s="47"/>
    </row>
    <row r="133" spans="1:6">
      <c r="A133" s="21"/>
      <c r="E133" s="48"/>
      <c r="F133" s="48" t="s">
        <v>123</v>
      </c>
    </row>
    <row r="134" spans="1:6">
      <c r="A134" s="58"/>
      <c r="B134" s="58"/>
      <c r="C134" s="58"/>
    </row>
  </sheetData>
  <mergeCells count="62">
    <mergeCell ref="D4:E4"/>
    <mergeCell ref="D5:F5"/>
    <mergeCell ref="D6:F6"/>
    <mergeCell ref="D7:F7"/>
    <mergeCell ref="D9:F9"/>
    <mergeCell ref="D8:F8"/>
    <mergeCell ref="A12:D12"/>
    <mergeCell ref="B15:D15"/>
    <mergeCell ref="B16:D16"/>
    <mergeCell ref="B17:D17"/>
    <mergeCell ref="B18:D18"/>
    <mergeCell ref="F95:F96"/>
    <mergeCell ref="A95:A96"/>
    <mergeCell ref="B95:B96"/>
    <mergeCell ref="C95:C96"/>
    <mergeCell ref="D95:D96"/>
    <mergeCell ref="E95:E96"/>
    <mergeCell ref="A81:F81"/>
    <mergeCell ref="A101:F101"/>
    <mergeCell ref="A102:F102"/>
    <mergeCell ref="F119:F120"/>
    <mergeCell ref="A20:F20"/>
    <mergeCell ref="F55:F56"/>
    <mergeCell ref="A27:F27"/>
    <mergeCell ref="C22:D22"/>
    <mergeCell ref="C21:D21"/>
    <mergeCell ref="A55:A56"/>
    <mergeCell ref="A23:E23"/>
    <mergeCell ref="B55:B56"/>
    <mergeCell ref="C55:C56"/>
    <mergeCell ref="D55:D56"/>
    <mergeCell ref="E55:E56"/>
    <mergeCell ref="A115:F115"/>
    <mergeCell ref="A71:F71"/>
    <mergeCell ref="A72:F72"/>
    <mergeCell ref="A78:A80"/>
    <mergeCell ref="B78:B80"/>
    <mergeCell ref="C78:C80"/>
    <mergeCell ref="D78:D80"/>
    <mergeCell ref="E78:E80"/>
    <mergeCell ref="F78:F80"/>
    <mergeCell ref="E131:F131"/>
    <mergeCell ref="E127:F127"/>
    <mergeCell ref="B124:C124"/>
    <mergeCell ref="E124:F124"/>
    <mergeCell ref="A82:F82"/>
    <mergeCell ref="A116:A117"/>
    <mergeCell ref="F116:F117"/>
    <mergeCell ref="A119:A120"/>
    <mergeCell ref="B116:B117"/>
    <mergeCell ref="C116:C117"/>
    <mergeCell ref="D116:D117"/>
    <mergeCell ref="E116:E117"/>
    <mergeCell ref="B119:B120"/>
    <mergeCell ref="C119:C120"/>
    <mergeCell ref="D119:D120"/>
    <mergeCell ref="E119:E120"/>
    <mergeCell ref="A127:C127"/>
    <mergeCell ref="A128:C128"/>
    <mergeCell ref="A129:C129"/>
    <mergeCell ref="A132:C132"/>
    <mergeCell ref="A134:C134"/>
  </mergeCells>
  <phoneticPr fontId="0" type="noConversion"/>
  <printOptions horizontalCentered="1" verticalCentered="1"/>
  <pageMargins left="0.19685039370078741" right="0.19685039370078741" top="0.78740157480314965" bottom="0.19685039370078741" header="0.59055118110236227" footer="0"/>
  <pageSetup paperSize="9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3 кв.2024</vt:lpstr>
      <vt:lpstr>'ЗВІТ 3 кв.2024'!Область_печати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Lyuda Filozop</dc:creator>
  <cp:lastModifiedBy>Кассир</cp:lastModifiedBy>
  <cp:lastPrinted>2024-12-06T11:30:39Z</cp:lastPrinted>
  <dcterms:created xsi:type="dcterms:W3CDTF">2020-08-20T07:51:17Z</dcterms:created>
  <dcterms:modified xsi:type="dcterms:W3CDTF">2024-12-06T11:30:41Z</dcterms:modified>
</cp:coreProperties>
</file>